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370" windowHeight="8985"/>
  </bookViews>
  <sheets>
    <sheet name="Расчет Стоимости" sheetId="1" r:id="rId1"/>
    <sheet name="Расчет с НДС" sheetId="6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6" l="1"/>
  <c r="K6" i="6" s="1"/>
  <c r="K7" i="6" s="1"/>
  <c r="B6" i="6"/>
  <c r="J2" i="6"/>
  <c r="J6" i="6" l="1"/>
  <c r="J7" i="6" s="1"/>
</calcChain>
</file>

<file path=xl/sharedStrings.xml><?xml version="1.0" encoding="utf-8"?>
<sst xmlns="http://schemas.openxmlformats.org/spreadsheetml/2006/main" count="201" uniqueCount="131">
  <si>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</si>
  <si>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</si>
  <si>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ВЛ 10 кВ от яч.№4 ПС 110/20/10 кВ «Синегорье» с заменой неизолированного провода на СИП протяженностью 2,0 км (ЦЭС)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</si>
  <si>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</si>
  <si>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</si>
  <si>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</si>
  <si>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</si>
  <si>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</si>
  <si>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</si>
  <si>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</si>
  <si>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</si>
  <si>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</si>
  <si>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</si>
  <si>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III</t>
  </si>
  <si>
    <t>Текущие цены</t>
  </si>
  <si>
    <t>2 кв. 2 018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</si>
  <si>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</si>
  <si>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</si>
  <si>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</si>
  <si>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</si>
  <si>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</si>
  <si>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</si>
  <si>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</si>
  <si>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</si>
  <si>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</si>
  <si>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</si>
  <si>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</si>
  <si>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</si>
  <si>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</si>
  <si>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</si>
  <si>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</si>
  <si>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</si>
  <si>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</si>
  <si>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</si>
  <si>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</si>
  <si>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</si>
  <si>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</si>
  <si>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</si>
  <si>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</si>
  <si>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</si>
  <si>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</si>
  <si>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</si>
  <si>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</si>
  <si>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</si>
  <si>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</si>
  <si>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</si>
  <si>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1,Сборник УПСС ПАО «МРСК СЗ» приказ №487 от 13.07.2017г</t>
  </si>
  <si>
    <t>ВЛ 6-10 кВ , СИП 3, сечение фазного провода более 50 мм2</t>
  </si>
  <si>
    <t>км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</si>
  <si>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</si>
  <si>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</si>
  <si>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</si>
  <si>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</si>
  <si>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</si>
  <si>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</si>
  <si>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</si>
  <si>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</si>
  <si>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</si>
  <si>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</si>
  <si>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</si>
  <si>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</si>
  <si>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</si>
  <si>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</si>
  <si>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</si>
  <si>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</si>
  <si>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</si>
  <si>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</si>
  <si>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</si>
  <si>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</si>
  <si>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</si>
  <si>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</si>
  <si>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</si>
  <si>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</si>
  <si>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</si>
  <si>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</si>
  <si>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</si>
  <si>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</si>
  <si>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</si>
  <si>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Вожегова Я.А.</t>
  </si>
  <si>
    <t>Проверил:</t>
  </si>
  <si>
    <t>Заместитель директора по капитальному строительству и технологическим присоединениям производственного отделения</t>
  </si>
  <si>
    <t>Попов А.А.</t>
  </si>
  <si>
    <t>"УТВЕРЖДАЮ"</t>
  </si>
  <si>
    <t>Первый заместитель директора – главный инженер филиала</t>
  </si>
  <si>
    <t>/М.Н.Пузиков 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</si>
  <si>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</si>
  <si>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</si>
  <si>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</si>
  <si>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</si>
  <si>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</si>
  <si>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</si>
  <si>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2012 г.</t>
  </si>
  <si>
    <t>2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</si>
  <si>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</si>
  <si>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</si>
  <si>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</si>
  <si>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</si>
  <si>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</si>
  <si>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</si>
  <si>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</si>
  <si>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</si>
  <si>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</si>
  <si>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</si>
  <si>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</si>
  <si>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в текущих ценах 2 кв. 2018г.</t>
  </si>
  <si>
    <t>В прогнозных ценах года окончания строительства (2020 г.)</t>
  </si>
  <si>
    <t>то же, с учетом Методики снижения "-30"</t>
  </si>
  <si>
    <t>СОГЛАСОВАНО</t>
  </si>
  <si>
    <t>_______________________ /О.В.Марков/</t>
  </si>
  <si>
    <t>"____" ___________  г.</t>
  </si>
  <si>
    <t>Год окончания реализации инвестиционного проекта</t>
  </si>
  <si>
    <t>Итого</t>
  </si>
  <si>
    <t>Инженер ОКС</t>
  </si>
  <si>
    <t>Заместитель директора по капитальному строительству производственного отделения</t>
  </si>
  <si>
    <t>Начальник управления</t>
  </si>
  <si>
    <t>Расчет оценки полной стоимости инвестиционного проекта в прогнозных ценах соответствующих лет по ИП №</t>
  </si>
  <si>
    <t>I_007-54-1-01.32-0499</t>
  </si>
  <si>
    <t>В ценах</t>
  </si>
  <si>
    <t>года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</si>
  <si>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</si>
  <si>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</si>
  <si>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</si>
  <si>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</si>
  <si>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</si>
  <si>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</si>
  <si>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</si>
  <si>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</si>
  <si>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</si>
  <si>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</si>
  <si>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Заместитель директора по КС-начальник ОКС                                                            А.А.Попов</t>
  </si>
  <si>
    <t>Сборник УПСС ПАО "МРСК СЗ" приказ №487 от 13.07.2017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</si>
</sst>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р_._-;\-* #,##0_р_._-;_-* &quot;-&quot;_р_._-;_-@_-"/>
    <numFmt numFmtId="164" formatCode="0.00000"/>
    <numFmt numFmtId="165" formatCode="0&quot; %&quot;"/>
    <numFmt numFmtId="166" formatCode="0.0"/>
    <numFmt numFmtId="167" formatCode="#,##0.00000"/>
    <numFmt numFmtId="168" formatCode="0&quot;%&quot;"/>
    <numFmt numFmtId="169" formatCode="#,##0.0000"/>
    <numFmt numFmtId="170" formatCode="0.0000"/>
    <numFmt numFmtId="172" formatCode="_-* #,##0.000\ _₽_-;\-* #,##0.000\ _₽_-;_-* &quot;-&quot;\ _₽_-;_-@_-"/>
    <numFmt numFmtId="173" formatCode="#,##0.00_ ;\-#,##0.00\ "/>
    <numFmt numFmtId="174" formatCode="_-* #,##0.00\ _₽_-;\-* #,##0.00\ _₽_-;_-* &quot;-&quot;\ _₽_-;_-@_-"/>
  </numFmts>
  <fonts count="28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9" fillId="0" borderId="0"/>
    <xf numFmtId="0" fontId="25" fillId="0" borderId="0"/>
  </cellStyleXfs>
  <cellXfs count="12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5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6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7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164" fontId="15" fillId="0" borderId="1" xfId="0" applyNumberFormat="1" applyFont="1" applyBorder="1" applyAlignment="1">
      <alignment horizontal="right"/>
    </xf>
    <xf numFmtId="168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 applyAlignment="1">
      <alignment horizontal="right"/>
    </xf>
    <xf numFmtId="167" fontId="15" fillId="0" borderId="1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right"/>
    </xf>
    <xf numFmtId="170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7" fontId="14" fillId="0" borderId="8" xfId="0" applyNumberFormat="1" applyFont="1" applyBorder="1" applyAlignment="1">
      <alignment horizontal="right"/>
    </xf>
    <xf numFmtId="164" fontId="15" fillId="0" borderId="8" xfId="0" applyNumberFormat="1" applyFont="1" applyBorder="1" applyAlignment="1">
      <alignment horizontal="right"/>
    </xf>
    <xf numFmtId="167" fontId="15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6" fillId="0" borderId="0" xfId="0" applyFont="1" applyAlignment="1">
      <alignment horizontal="left"/>
    </xf>
    <xf numFmtId="0" fontId="2" fillId="0" borderId="4" xfId="0" applyFont="1" applyBorder="1" applyAlignment="1">
      <alignment horizontal="left" wrapText="1"/>
    </xf>
    <xf numFmtId="0" fontId="17" fillId="0" borderId="0" xfId="0" applyFont="1" applyAlignment="1">
      <alignment horizontal="left"/>
    </xf>
    <xf numFmtId="0" fontId="18" fillId="0" borderId="4" xfId="0" applyFont="1" applyBorder="1" applyAlignment="1">
      <alignment horizontal="left"/>
    </xf>
    <xf numFmtId="0" fontId="20" fillId="0" borderId="0" xfId="1" applyFont="1" applyAlignment="1"/>
    <xf numFmtId="0" fontId="21" fillId="0" borderId="0" xfId="1" applyFont="1"/>
    <xf numFmtId="0" fontId="19" fillId="0" borderId="0" xfId="1"/>
    <xf numFmtId="0" fontId="19" fillId="0" borderId="0" xfId="1" applyAlignment="1">
      <alignment horizontal="right" vertical="center" wrapText="1"/>
    </xf>
    <xf numFmtId="0" fontId="19" fillId="0" borderId="0" xfId="1" applyAlignment="1">
      <alignment horizontal="right" vertical="center"/>
    </xf>
    <xf numFmtId="0" fontId="22" fillId="0" borderId="14" xfId="1" applyFont="1" applyBorder="1" applyAlignment="1">
      <alignment horizontal="center" vertical="center" wrapText="1"/>
    </xf>
    <xf numFmtId="0" fontId="24" fillId="0" borderId="14" xfId="1" applyFont="1" applyBorder="1" applyAlignment="1">
      <alignment horizontal="center" vertical="center" wrapText="1"/>
    </xf>
    <xf numFmtId="0" fontId="24" fillId="0" borderId="14" xfId="1" applyFont="1" applyBorder="1" applyAlignment="1">
      <alignment horizontal="left" vertical="center" wrapText="1"/>
    </xf>
    <xf numFmtId="172" fontId="24" fillId="0" borderId="14" xfId="1" applyNumberFormat="1" applyFont="1" applyBorder="1" applyAlignment="1">
      <alignment horizontal="center" vertical="center" wrapText="1"/>
    </xf>
    <xf numFmtId="173" fontId="24" fillId="0" borderId="14" xfId="1" applyNumberFormat="1" applyFont="1" applyBorder="1" applyAlignment="1">
      <alignment horizontal="center" vertical="center" wrapText="1"/>
    </xf>
    <xf numFmtId="173" fontId="24" fillId="0" borderId="14" xfId="2" applyNumberFormat="1" applyFont="1" applyBorder="1" applyAlignment="1">
      <alignment horizontal="center" vertical="center" wrapText="1"/>
    </xf>
    <xf numFmtId="0" fontId="26" fillId="0" borderId="0" xfId="1" applyFont="1"/>
    <xf numFmtId="0" fontId="27" fillId="0" borderId="14" xfId="1" applyFont="1" applyBorder="1" applyAlignment="1">
      <alignment horizontal="center" vertical="center"/>
    </xf>
    <xf numFmtId="41" fontId="27" fillId="0" borderId="14" xfId="1" applyNumberFormat="1" applyFont="1" applyBorder="1" applyAlignment="1" applyProtection="1">
      <alignment horizontal="center" vertical="center" wrapText="1"/>
      <protection hidden="1"/>
    </xf>
    <xf numFmtId="172" fontId="27" fillId="0" borderId="14" xfId="1" applyNumberFormat="1" applyFont="1" applyBorder="1" applyAlignment="1">
      <alignment horizontal="center" vertical="center"/>
    </xf>
    <xf numFmtId="173" fontId="27" fillId="0" borderId="14" xfId="1" applyNumberFormat="1" applyFont="1" applyBorder="1" applyAlignment="1">
      <alignment horizontal="center" vertical="center"/>
    </xf>
    <xf numFmtId="174" fontId="27" fillId="0" borderId="14" xfId="1" applyNumberFormat="1" applyFont="1" applyBorder="1" applyAlignment="1">
      <alignment horizontal="center" vertical="center"/>
    </xf>
    <xf numFmtId="0" fontId="27" fillId="0" borderId="0" xfId="1" applyFont="1"/>
    <xf numFmtId="14" fontId="0" fillId="0" borderId="0" xfId="0" applyNumberFormat="1"/>
    <xf numFmtId="0" fontId="10" fillId="0" borderId="0" xfId="0" applyFont="1" applyAlignment="1">
      <alignment horizontal="left"/>
    </xf>
    <xf numFmtId="164" fontId="15" fillId="0" borderId="1" xfId="0" applyNumberFormat="1" applyFont="1" applyBorder="1" applyAlignment="1">
      <alignment horizontal="right"/>
    </xf>
    <xf numFmtId="164" fontId="15" fillId="0" borderId="2" xfId="0" applyNumberFormat="1" applyFont="1" applyBorder="1" applyAlignment="1">
      <alignment horizontal="right"/>
    </xf>
    <xf numFmtId="167" fontId="14" fillId="0" borderId="1" xfId="0" applyNumberFormat="1" applyFont="1" applyBorder="1" applyAlignment="1">
      <alignment horizontal="right"/>
    </xf>
    <xf numFmtId="167" fontId="15" fillId="0" borderId="1" xfId="0" applyNumberFormat="1" applyFont="1" applyBorder="1" applyAlignment="1">
      <alignment horizontal="right"/>
    </xf>
    <xf numFmtId="167" fontId="15" fillId="0" borderId="2" xfId="0" applyNumberFormat="1" applyFont="1" applyBorder="1" applyAlignment="1">
      <alignment horizontal="right"/>
    </xf>
    <xf numFmtId="167" fontId="14" fillId="0" borderId="2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164" fontId="14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2" fillId="0" borderId="9" xfId="1" applyFont="1" applyBorder="1" applyAlignment="1">
      <alignment horizontal="center" vertical="center" wrapText="1"/>
    </xf>
    <xf numFmtId="0" fontId="22" fillId="0" borderId="13" xfId="1" applyFont="1" applyBorder="1" applyAlignment="1">
      <alignment horizontal="center" vertical="center" wrapText="1"/>
    </xf>
    <xf numFmtId="0" fontId="23" fillId="0" borderId="9" xfId="1" applyFont="1" applyBorder="1" applyAlignment="1">
      <alignment horizontal="center" vertical="center" wrapText="1"/>
    </xf>
    <xf numFmtId="0" fontId="23" fillId="0" borderId="13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2" fillId="0" borderId="10" xfId="1" applyFont="1" applyBorder="1" applyAlignment="1">
      <alignment horizontal="center" vertical="center" wrapText="1"/>
    </xf>
    <xf numFmtId="0" fontId="22" fillId="0" borderId="11" xfId="1" applyFont="1" applyBorder="1" applyAlignment="1">
      <alignment horizontal="center" vertical="center" wrapText="1"/>
    </xf>
    <xf numFmtId="0" fontId="22" fillId="0" borderId="12" xfId="1" applyFont="1" applyBorder="1" applyAlignment="1">
      <alignment horizontal="center" vertical="center" wrapText="1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161925</xdr:colOff>
      <xdr:row>72</xdr:row>
      <xdr:rowOff>114300</xdr:rowOff>
    </xdr:from>
    <xdr:to>
      <xdr:col>3</xdr:col>
      <xdr:colOff>850833</xdr:colOff>
      <xdr:row>75</xdr:row>
      <xdr:rowOff>67475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76725" y="14592300"/>
          <a:ext cx="688908" cy="43895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76</xdr:row>
      <xdr:rowOff>0</xdr:rowOff>
    </xdr:from>
    <xdr:to>
      <xdr:col>3</xdr:col>
      <xdr:colOff>981541</xdr:colOff>
      <xdr:row>77</xdr:row>
      <xdr:rowOff>86151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14800" y="15154275"/>
          <a:ext cx="981541" cy="5243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161925</xdr:colOff>
      <xdr:row>8</xdr:row>
      <xdr:rowOff>38100</xdr:rowOff>
    </xdr:from>
    <xdr:to>
      <xdr:col>5</xdr:col>
      <xdr:colOff>530860</xdr:colOff>
      <xdr:row>10</xdr:row>
      <xdr:rowOff>186055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6150" y="3486150"/>
          <a:ext cx="978535" cy="528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"/>
  <sheetViews>
    <sheetView tabSelected="1" topLeftCell="D10" workbookViewId="0">
      <selection activeCell="D16" sqref="D16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7" max="21" width="9" style="1" customWidth="1"/>
  </cols>
  <sheetData>
    <row r="1" spans="1:16" ht="18.95" customHeight="1" x14ac:dyDescent="0.25">
      <c r="B1" s="2" t="s">
        <v>0</v>
      </c>
    </row>
    <row r="3" spans="1:16" s="1" customFormat="1" ht="50.1" customHeight="1" x14ac:dyDescent="0.55000000000000004">
      <c r="A3" s="110" t="s">
        <v>1</v>
      </c>
      <c r="B3" s="110"/>
      <c r="C3" s="105" t="s">
        <v>2</v>
      </c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3" t="s">
        <v>3</v>
      </c>
    </row>
    <row r="4" spans="1:16" ht="12.95" customHeight="1" x14ac:dyDescent="0.25">
      <c r="A4" s="111" t="s">
        <v>4</v>
      </c>
      <c r="B4" s="111"/>
      <c r="C4" s="4" t="s">
        <v>116</v>
      </c>
    </row>
    <row r="5" spans="1:16" ht="12.95" customHeight="1" x14ac:dyDescent="0.25">
      <c r="B5" s="5" t="s">
        <v>5</v>
      </c>
      <c r="C5" s="112" t="s">
        <v>6</v>
      </c>
      <c r="D5" s="112"/>
    </row>
    <row r="6" spans="1:16" ht="12.95" customHeight="1" x14ac:dyDescent="0.25">
      <c r="B6" s="5" t="s">
        <v>7</v>
      </c>
      <c r="C6" s="112" t="s">
        <v>8</v>
      </c>
      <c r="D6" s="112"/>
    </row>
    <row r="7" spans="1:16" ht="12.95" customHeight="1" x14ac:dyDescent="0.25"/>
    <row r="8" spans="1:16" ht="12.95" customHeight="1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109" t="s">
        <v>15</v>
      </c>
      <c r="N8" s="109"/>
      <c r="O8" s="109"/>
    </row>
    <row r="9" spans="1:16" ht="21.95" customHeight="1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9">
        <v>10</v>
      </c>
      <c r="N10" s="5" t="s">
        <v>22</v>
      </c>
    </row>
    <row r="12" spans="1:16" ht="12.95" customHeight="1" x14ac:dyDescent="0.25">
      <c r="A12" s="101" t="s">
        <v>23</v>
      </c>
      <c r="B12" s="101" t="s">
        <v>24</v>
      </c>
      <c r="C12" s="92" t="s">
        <v>25</v>
      </c>
      <c r="D12" s="101" t="s">
        <v>26</v>
      </c>
      <c r="E12" s="103" t="s">
        <v>27</v>
      </c>
      <c r="F12" s="103"/>
      <c r="G12" s="103"/>
      <c r="H12" s="103"/>
      <c r="I12" s="103"/>
      <c r="J12" s="103" t="s">
        <v>28</v>
      </c>
      <c r="K12" s="103"/>
      <c r="L12" s="103" t="s">
        <v>29</v>
      </c>
      <c r="M12" s="103"/>
      <c r="N12" s="101" t="s">
        <v>30</v>
      </c>
      <c r="O12" s="101" t="s">
        <v>31</v>
      </c>
    </row>
    <row r="13" spans="1:16" ht="26.1" customHeight="1" x14ac:dyDescent="0.25">
      <c r="A13" s="102"/>
      <c r="B13" s="102"/>
      <c r="C13" s="93"/>
      <c r="D13" s="102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102"/>
      <c r="O13" s="102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50.1" customHeight="1" x14ac:dyDescent="0.55000000000000004">
      <c r="A16" s="15">
        <v>1</v>
      </c>
      <c r="B16" s="16" t="s">
        <v>46</v>
      </c>
      <c r="C16" s="6" t="s">
        <v>47</v>
      </c>
      <c r="D16" s="6" t="s">
        <v>130</v>
      </c>
      <c r="E16" s="12"/>
      <c r="F16" s="12"/>
      <c r="G16" s="12"/>
      <c r="H16" s="12"/>
      <c r="I16" s="12"/>
      <c r="J16" s="11" t="s">
        <v>48</v>
      </c>
      <c r="K16" s="15">
        <v>2</v>
      </c>
      <c r="L16" s="15">
        <v>259</v>
      </c>
      <c r="M16" s="12"/>
      <c r="N16" s="17"/>
      <c r="O16" s="18">
        <v>518</v>
      </c>
      <c r="P16" s="3" t="s">
        <v>3</v>
      </c>
    </row>
    <row r="17" spans="1:15" ht="12.95" customHeight="1" x14ac:dyDescent="0.25">
      <c r="A17" s="11"/>
      <c r="B17" s="12"/>
      <c r="C17" s="19" t="s">
        <v>49</v>
      </c>
      <c r="D17" s="12"/>
      <c r="E17" s="12"/>
      <c r="F17" s="12"/>
      <c r="G17" s="12"/>
      <c r="H17" s="12"/>
      <c r="I17" s="12"/>
      <c r="J17" s="12" t="s">
        <v>11</v>
      </c>
      <c r="K17" s="20"/>
      <c r="L17" s="12"/>
      <c r="M17" s="21"/>
      <c r="N17" s="12"/>
      <c r="O17" s="22">
        <v>518</v>
      </c>
    </row>
    <row r="18" spans="1:15" ht="12.95" customHeight="1" x14ac:dyDescent="0.25">
      <c r="C18" s="5" t="s">
        <v>50</v>
      </c>
      <c r="J18" s="5" t="s">
        <v>51</v>
      </c>
      <c r="K18" s="23">
        <v>1.0900000000000001</v>
      </c>
      <c r="L18" s="5"/>
      <c r="M18" s="21" t="s">
        <v>51</v>
      </c>
      <c r="N18" s="5"/>
    </row>
    <row r="19" spans="1:15" ht="12.95" customHeight="1" x14ac:dyDescent="0.25">
      <c r="C19" s="24" t="s">
        <v>52</v>
      </c>
      <c r="L19" s="5"/>
      <c r="M19" s="25">
        <v>100</v>
      </c>
      <c r="N19" s="5"/>
      <c r="O19" s="18">
        <v>564.62</v>
      </c>
    </row>
    <row r="20" spans="1:15" ht="12.95" customHeight="1" x14ac:dyDescent="0.25">
      <c r="C20" s="5" t="s">
        <v>53</v>
      </c>
      <c r="L20" s="5"/>
      <c r="M20" s="26">
        <v>28.37</v>
      </c>
      <c r="N20" s="5"/>
      <c r="O20" s="18">
        <v>160.18270000000001</v>
      </c>
    </row>
    <row r="21" spans="1:15" ht="12.95" customHeight="1" x14ac:dyDescent="0.25">
      <c r="C21" s="27" t="s">
        <v>54</v>
      </c>
      <c r="L21" s="5"/>
      <c r="M21" s="15">
        <v>3</v>
      </c>
      <c r="N21" s="5"/>
      <c r="O21" s="18">
        <v>16.938600000000001</v>
      </c>
    </row>
    <row r="22" spans="1:15" ht="12.95" customHeight="1" x14ac:dyDescent="0.25">
      <c r="B22" s="5" t="s">
        <v>44</v>
      </c>
      <c r="C22" s="27" t="s">
        <v>55</v>
      </c>
      <c r="L22" s="5"/>
      <c r="M22" s="28">
        <v>1.5</v>
      </c>
      <c r="N22" s="5"/>
      <c r="O22" s="18">
        <v>8.4693000000000005</v>
      </c>
    </row>
    <row r="23" spans="1:15" ht="12.95" customHeight="1" x14ac:dyDescent="0.25">
      <c r="B23" s="5" t="s">
        <v>44</v>
      </c>
      <c r="C23" s="27" t="s">
        <v>56</v>
      </c>
      <c r="L23" s="5"/>
      <c r="M23" s="28">
        <v>2.5</v>
      </c>
      <c r="N23" s="5"/>
      <c r="O23" s="18">
        <v>14.115500000000001</v>
      </c>
    </row>
    <row r="24" spans="1:15" ht="12.95" customHeight="1" x14ac:dyDescent="0.25">
      <c r="B24" s="5" t="s">
        <v>44</v>
      </c>
      <c r="C24" s="27" t="s">
        <v>57</v>
      </c>
      <c r="L24" s="5"/>
      <c r="M24" s="15">
        <v>5</v>
      </c>
      <c r="N24" s="5"/>
      <c r="O24" s="18">
        <v>28.231000000000002</v>
      </c>
    </row>
    <row r="25" spans="1:15" ht="12.95" customHeight="1" x14ac:dyDescent="0.25">
      <c r="B25" s="5" t="s">
        <v>44</v>
      </c>
      <c r="C25" s="27" t="s">
        <v>58</v>
      </c>
      <c r="L25" s="5"/>
      <c r="M25" s="29">
        <v>3.73</v>
      </c>
      <c r="N25" s="5"/>
      <c r="O25" s="18">
        <v>21.06033</v>
      </c>
    </row>
    <row r="26" spans="1:15" ht="12.95" customHeight="1" x14ac:dyDescent="0.25">
      <c r="B26" s="5" t="s">
        <v>44</v>
      </c>
      <c r="C26" s="27" t="s">
        <v>59</v>
      </c>
      <c r="L26" s="5"/>
      <c r="M26" s="29">
        <v>2.14</v>
      </c>
      <c r="N26" s="5"/>
      <c r="O26" s="18">
        <v>12.08287</v>
      </c>
    </row>
    <row r="27" spans="1:15" ht="12.95" customHeight="1" x14ac:dyDescent="0.25">
      <c r="B27" s="5" t="s">
        <v>44</v>
      </c>
      <c r="C27" s="27" t="s">
        <v>60</v>
      </c>
      <c r="L27" s="5"/>
      <c r="M27" s="28">
        <v>7.5</v>
      </c>
      <c r="N27" s="5"/>
      <c r="O27" s="18">
        <v>42.346499999999999</v>
      </c>
    </row>
    <row r="28" spans="1:15" ht="12.95" customHeight="1" x14ac:dyDescent="0.25">
      <c r="B28" s="5" t="s">
        <v>44</v>
      </c>
      <c r="C28" s="27" t="s">
        <v>61</v>
      </c>
      <c r="L28" s="5"/>
      <c r="M28" s="15">
        <v>3</v>
      </c>
      <c r="N28" s="5"/>
      <c r="O28" s="18">
        <v>16.938600000000001</v>
      </c>
    </row>
    <row r="29" spans="1:15" ht="12.95" customHeight="1" x14ac:dyDescent="0.25">
      <c r="C29" s="4" t="s">
        <v>62</v>
      </c>
      <c r="N29" s="5"/>
      <c r="O29" s="30">
        <v>724.80269999999996</v>
      </c>
    </row>
    <row r="30" spans="1:15" ht="12.95" customHeight="1" x14ac:dyDescent="0.25">
      <c r="C30" s="5" t="s">
        <v>63</v>
      </c>
      <c r="L30" s="5"/>
      <c r="M30" s="21" t="s">
        <v>51</v>
      </c>
      <c r="N30" s="5"/>
    </row>
    <row r="31" spans="1:15" ht="12.95" customHeight="1" x14ac:dyDescent="0.25">
      <c r="C31" s="5" t="s">
        <v>64</v>
      </c>
      <c r="L31" s="5"/>
      <c r="M31" s="15">
        <v>80</v>
      </c>
      <c r="N31" s="5"/>
      <c r="O31" s="18">
        <v>579.84216000000004</v>
      </c>
    </row>
    <row r="32" spans="1:15" ht="12.95" customHeight="1" x14ac:dyDescent="0.25">
      <c r="C32" s="5" t="s">
        <v>65</v>
      </c>
      <c r="L32" s="5"/>
      <c r="M32" s="15">
        <v>80</v>
      </c>
      <c r="N32" s="5"/>
      <c r="O32" s="18">
        <v>579.84216000000004</v>
      </c>
    </row>
    <row r="33" spans="1:15" ht="12.95" customHeight="1" x14ac:dyDescent="0.25">
      <c r="C33" s="5" t="s">
        <v>66</v>
      </c>
      <c r="L33" s="5"/>
      <c r="M33" s="15">
        <v>4</v>
      </c>
      <c r="N33" s="5"/>
      <c r="O33" s="18">
        <v>28.992100000000001</v>
      </c>
    </row>
    <row r="34" spans="1:15" ht="12.95" customHeight="1" x14ac:dyDescent="0.25">
      <c r="C34" s="5" t="s">
        <v>67</v>
      </c>
      <c r="L34" s="5"/>
      <c r="M34" s="15">
        <v>7</v>
      </c>
      <c r="N34" s="5"/>
      <c r="O34" s="18">
        <v>50.736190000000001</v>
      </c>
    </row>
    <row r="35" spans="1:15" ht="12.95" customHeight="1" x14ac:dyDescent="0.25">
      <c r="C35" s="5" t="s">
        <v>68</v>
      </c>
      <c r="L35" s="5"/>
      <c r="M35" s="15">
        <v>9</v>
      </c>
      <c r="N35" s="5"/>
      <c r="O35" s="18">
        <v>65.232249999999993</v>
      </c>
    </row>
    <row r="36" spans="1:15" ht="12.95" customHeight="1" x14ac:dyDescent="0.25">
      <c r="L36" s="5"/>
      <c r="M36" s="31">
        <v>100</v>
      </c>
      <c r="N36" s="5"/>
    </row>
    <row r="37" spans="1:15" ht="12.95" customHeight="1" x14ac:dyDescent="0.25">
      <c r="A37" s="101" t="s">
        <v>23</v>
      </c>
      <c r="B37" s="101" t="s">
        <v>24</v>
      </c>
      <c r="C37" s="92" t="s">
        <v>25</v>
      </c>
      <c r="D37" s="101" t="s">
        <v>26</v>
      </c>
      <c r="E37" s="103" t="s">
        <v>27</v>
      </c>
      <c r="F37" s="103"/>
      <c r="G37" s="103"/>
      <c r="H37" s="103"/>
      <c r="I37" s="103"/>
      <c r="J37" s="103" t="s">
        <v>28</v>
      </c>
      <c r="K37" s="103"/>
      <c r="L37" s="103" t="s">
        <v>29</v>
      </c>
      <c r="M37" s="103"/>
      <c r="N37" s="101" t="s">
        <v>30</v>
      </c>
      <c r="O37" s="101" t="s">
        <v>31</v>
      </c>
    </row>
    <row r="38" spans="1:15" ht="38.1" customHeight="1" x14ac:dyDescent="0.25">
      <c r="A38" s="102"/>
      <c r="B38" s="102"/>
      <c r="C38" s="93"/>
      <c r="D38" s="102"/>
      <c r="E38" s="32" t="s">
        <v>69</v>
      </c>
      <c r="F38" s="32" t="s">
        <v>33</v>
      </c>
      <c r="G38" s="33"/>
      <c r="H38" s="32"/>
      <c r="I38" s="32" t="s">
        <v>36</v>
      </c>
      <c r="J38" s="10" t="s">
        <v>37</v>
      </c>
      <c r="K38" s="10" t="s">
        <v>38</v>
      </c>
      <c r="L38" s="10" t="s">
        <v>70</v>
      </c>
      <c r="M38" s="10" t="s">
        <v>71</v>
      </c>
      <c r="N38" s="102"/>
      <c r="O38" s="102"/>
    </row>
    <row r="39" spans="1:15" ht="12.95" customHeight="1" x14ac:dyDescent="0.25">
      <c r="A39" s="11"/>
      <c r="B39" s="12"/>
      <c r="C39" s="12"/>
      <c r="D39" s="12" t="s">
        <v>41</v>
      </c>
      <c r="E39" s="12" t="s">
        <v>72</v>
      </c>
      <c r="F39" s="12" t="s">
        <v>72</v>
      </c>
      <c r="G39" s="12"/>
      <c r="H39" s="12"/>
      <c r="I39" s="12" t="s">
        <v>73</v>
      </c>
      <c r="J39" s="12"/>
      <c r="K39" s="12"/>
      <c r="L39" s="12"/>
      <c r="M39" s="12"/>
      <c r="N39" s="13"/>
      <c r="O39" s="12"/>
    </row>
    <row r="40" spans="1:15" ht="12.95" customHeight="1" x14ac:dyDescent="0.25">
      <c r="A40" s="11"/>
      <c r="B40" s="12"/>
      <c r="C40" s="14" t="s">
        <v>74</v>
      </c>
      <c r="D40" s="14"/>
      <c r="E40" s="12"/>
      <c r="F40" s="12"/>
      <c r="G40" s="12"/>
      <c r="H40" s="12"/>
      <c r="I40" s="12"/>
      <c r="J40" s="12"/>
      <c r="K40" s="12"/>
      <c r="L40" s="12"/>
      <c r="M40" s="12"/>
      <c r="N40" s="13"/>
      <c r="O40" s="12"/>
    </row>
    <row r="41" spans="1:15" ht="12.95" customHeight="1" x14ac:dyDescent="0.25">
      <c r="A41" s="101" t="s">
        <v>23</v>
      </c>
      <c r="B41" s="101" t="s">
        <v>75</v>
      </c>
      <c r="C41" s="92" t="s">
        <v>25</v>
      </c>
      <c r="D41" s="101" t="s">
        <v>26</v>
      </c>
      <c r="E41" s="103" t="s">
        <v>27</v>
      </c>
      <c r="F41" s="103"/>
      <c r="G41" s="103"/>
      <c r="H41" s="103"/>
      <c r="I41" s="103"/>
      <c r="J41" s="103" t="s">
        <v>28</v>
      </c>
      <c r="K41" s="103"/>
      <c r="L41" s="103" t="s">
        <v>29</v>
      </c>
      <c r="M41" s="103"/>
      <c r="N41" s="101" t="s">
        <v>30</v>
      </c>
      <c r="O41" s="101" t="s">
        <v>31</v>
      </c>
    </row>
    <row r="42" spans="1:15" ht="26.1" customHeight="1" x14ac:dyDescent="0.25">
      <c r="A42" s="102"/>
      <c r="B42" s="102"/>
      <c r="C42" s="93"/>
      <c r="D42" s="102"/>
      <c r="E42" s="6"/>
      <c r="F42" s="6"/>
      <c r="G42" s="10" t="s">
        <v>34</v>
      </c>
      <c r="H42" s="10"/>
      <c r="I42" s="10"/>
      <c r="J42" s="10" t="s">
        <v>37</v>
      </c>
      <c r="K42" s="10" t="s">
        <v>38</v>
      </c>
      <c r="L42" s="10" t="s">
        <v>70</v>
      </c>
      <c r="M42" s="10" t="s">
        <v>71</v>
      </c>
      <c r="N42" s="102"/>
      <c r="O42" s="102"/>
    </row>
    <row r="43" spans="1:15" ht="12.95" customHeight="1" x14ac:dyDescent="0.25">
      <c r="A43" s="11"/>
      <c r="B43" s="12"/>
      <c r="C43" s="12"/>
      <c r="D43" s="12" t="s">
        <v>41</v>
      </c>
      <c r="E43" s="12"/>
      <c r="F43" s="12"/>
      <c r="G43" s="12" t="s">
        <v>43</v>
      </c>
      <c r="H43" s="12"/>
      <c r="I43" s="12"/>
      <c r="J43" s="12"/>
      <c r="K43" s="12"/>
      <c r="L43" s="12"/>
      <c r="M43" s="12"/>
      <c r="N43" s="13"/>
      <c r="O43" s="12"/>
    </row>
    <row r="44" spans="1:15" ht="12.95" customHeight="1" x14ac:dyDescent="0.25">
      <c r="A44" s="11"/>
      <c r="B44" s="12"/>
      <c r="C44" s="14" t="s">
        <v>76</v>
      </c>
      <c r="D44" s="14"/>
      <c r="E44" s="12"/>
      <c r="F44" s="12"/>
      <c r="G44" s="12"/>
      <c r="H44" s="12"/>
      <c r="I44" s="12"/>
      <c r="J44" s="12"/>
      <c r="K44" s="12"/>
      <c r="L44" s="12"/>
      <c r="M44" s="12"/>
      <c r="N44" s="13"/>
      <c r="O44" s="12"/>
    </row>
    <row r="45" spans="1:15" ht="12.95" customHeight="1" x14ac:dyDescent="0.25">
      <c r="C45" s="5" t="s">
        <v>77</v>
      </c>
      <c r="D45" s="34"/>
      <c r="K45" s="34" t="s">
        <v>78</v>
      </c>
    </row>
    <row r="46" spans="1:15" ht="12.95" customHeight="1" x14ac:dyDescent="0.25"/>
    <row r="47" spans="1:15" ht="12.95" customHeight="1" x14ac:dyDescent="0.25"/>
    <row r="48" spans="1:15" s="1" customFormat="1" ht="12.95" customHeight="1" x14ac:dyDescent="0.25">
      <c r="C48" s="5" t="s">
        <v>79</v>
      </c>
      <c r="D48" s="34" t="s">
        <v>80</v>
      </c>
      <c r="K48" s="34" t="s">
        <v>81</v>
      </c>
    </row>
    <row r="49" spans="2:15" ht="12.95" customHeight="1" x14ac:dyDescent="0.25">
      <c r="L49" s="104" t="s">
        <v>82</v>
      </c>
      <c r="M49" s="104"/>
      <c r="N49" s="104"/>
      <c r="O49" s="104"/>
    </row>
    <row r="50" spans="2:15" ht="26.1" customHeight="1" x14ac:dyDescent="0.25">
      <c r="C50" s="105" t="s">
        <v>2</v>
      </c>
      <c r="D50" s="105"/>
      <c r="E50" s="105"/>
      <c r="F50" s="105"/>
      <c r="G50" s="105"/>
      <c r="H50" s="105"/>
      <c r="I50" s="105"/>
      <c r="J50" s="105"/>
      <c r="K50" s="105"/>
      <c r="L50" s="106" t="s">
        <v>83</v>
      </c>
      <c r="M50" s="106"/>
      <c r="N50" s="106"/>
      <c r="O50" s="106"/>
    </row>
    <row r="51" spans="2:15" ht="12.95" customHeight="1" x14ac:dyDescent="0.25">
      <c r="L51" s="107"/>
      <c r="M51" s="107"/>
      <c r="N51" s="107"/>
      <c r="O51" s="107"/>
    </row>
    <row r="52" spans="2:15" ht="15" customHeight="1" x14ac:dyDescent="0.25">
      <c r="M52" s="108" t="s">
        <v>84</v>
      </c>
      <c r="N52" s="108"/>
      <c r="O52" s="108"/>
    </row>
    <row r="53" spans="2:15" s="1" customFormat="1" ht="26.1" customHeight="1" x14ac:dyDescent="0.25">
      <c r="O53" s="35" t="s">
        <v>85</v>
      </c>
    </row>
    <row r="54" spans="2:15" ht="15" customHeight="1" x14ac:dyDescent="0.25"/>
    <row r="55" spans="2:15" ht="15" customHeight="1" x14ac:dyDescent="0.25">
      <c r="I55" s="91" t="s">
        <v>86</v>
      </c>
      <c r="J55" s="91"/>
      <c r="K55" s="91"/>
      <c r="L55" s="91"/>
      <c r="M55" s="91"/>
      <c r="N55" s="91"/>
      <c r="O55" s="91"/>
    </row>
    <row r="56" spans="2:15" ht="15" customHeight="1" x14ac:dyDescent="0.25">
      <c r="B56" s="5"/>
      <c r="C56" s="92" t="s">
        <v>87</v>
      </c>
      <c r="D56" s="36"/>
      <c r="E56" s="100" t="s">
        <v>88</v>
      </c>
      <c r="F56" s="100"/>
      <c r="G56" s="100"/>
      <c r="H56" s="100"/>
      <c r="I56" s="100" t="s">
        <v>89</v>
      </c>
      <c r="J56" s="100"/>
      <c r="K56" s="100"/>
      <c r="L56" s="100"/>
      <c r="M56" s="100" t="s">
        <v>90</v>
      </c>
      <c r="N56" s="100"/>
      <c r="O56" s="100"/>
    </row>
    <row r="57" spans="2:15" ht="26.1" customHeight="1" x14ac:dyDescent="0.25">
      <c r="B57" s="5"/>
      <c r="C57" s="93"/>
      <c r="D57" s="37"/>
      <c r="E57" s="95" t="s">
        <v>91</v>
      </c>
      <c r="F57" s="95"/>
      <c r="G57" s="95" t="s">
        <v>92</v>
      </c>
      <c r="H57" s="95"/>
      <c r="I57" s="95" t="s">
        <v>93</v>
      </c>
      <c r="J57" s="95"/>
      <c r="K57" s="10" t="s">
        <v>94</v>
      </c>
      <c r="L57" s="38" t="s">
        <v>95</v>
      </c>
      <c r="M57" s="21" t="s">
        <v>93</v>
      </c>
      <c r="N57" s="21" t="s">
        <v>96</v>
      </c>
      <c r="O57" s="21" t="s">
        <v>97</v>
      </c>
    </row>
    <row r="58" spans="2:15" ht="12.95" customHeight="1" x14ac:dyDescent="0.25">
      <c r="B58" s="5"/>
      <c r="C58" s="39" t="s">
        <v>98</v>
      </c>
      <c r="D58" s="39"/>
      <c r="E58" s="99"/>
      <c r="F58" s="99"/>
      <c r="G58" s="99"/>
      <c r="H58" s="99"/>
      <c r="I58" s="98">
        <v>753.79480999999998</v>
      </c>
      <c r="J58" s="98"/>
      <c r="K58" s="40"/>
      <c r="L58" s="41"/>
      <c r="M58" s="42">
        <v>3351.07024</v>
      </c>
      <c r="N58" s="40"/>
      <c r="O58" s="42">
        <v>3954.2628800000002</v>
      </c>
    </row>
    <row r="59" spans="2:15" ht="12.95" customHeight="1" x14ac:dyDescent="0.25">
      <c r="B59" s="5"/>
      <c r="C59" s="40" t="s">
        <v>99</v>
      </c>
      <c r="D59" s="40"/>
      <c r="E59" s="96">
        <v>3.53</v>
      </c>
      <c r="F59" s="96"/>
      <c r="G59" s="96">
        <v>3.83</v>
      </c>
      <c r="H59" s="96"/>
      <c r="I59" s="85">
        <v>52.765639999999998</v>
      </c>
      <c r="J59" s="85"/>
      <c r="K59" s="43">
        <v>1.04</v>
      </c>
      <c r="L59" s="44">
        <v>1</v>
      </c>
      <c r="M59" s="45">
        <v>186.26271</v>
      </c>
      <c r="N59" s="46">
        <v>18</v>
      </c>
      <c r="O59" s="47">
        <v>219.79</v>
      </c>
    </row>
    <row r="60" spans="2:15" ht="12.95" customHeight="1" x14ac:dyDescent="0.25">
      <c r="B60" s="5"/>
      <c r="C60" s="40" t="s">
        <v>100</v>
      </c>
      <c r="D60" s="40"/>
      <c r="E60" s="96">
        <v>4.21</v>
      </c>
      <c r="F60" s="96"/>
      <c r="G60" s="96">
        <v>5.14</v>
      </c>
      <c r="H60" s="96"/>
      <c r="I60" s="85">
        <v>603.03584999999998</v>
      </c>
      <c r="J60" s="85"/>
      <c r="K60" s="43">
        <v>1.04</v>
      </c>
      <c r="L60" s="41"/>
      <c r="M60" s="48">
        <v>2538.7809299999999</v>
      </c>
      <c r="N60" s="46">
        <v>18</v>
      </c>
      <c r="O60" s="49">
        <v>2995.7615000000001</v>
      </c>
    </row>
    <row r="61" spans="2:15" ht="12.95" customHeight="1" x14ac:dyDescent="0.25">
      <c r="B61" s="5"/>
      <c r="C61" s="40" t="s">
        <v>101</v>
      </c>
      <c r="D61" s="40"/>
      <c r="E61" s="96">
        <v>3.82</v>
      </c>
      <c r="F61" s="96"/>
      <c r="G61" s="96">
        <v>4.46</v>
      </c>
      <c r="H61" s="96"/>
      <c r="I61" s="85">
        <v>30.151779999999999</v>
      </c>
      <c r="J61" s="85"/>
      <c r="K61" s="43">
        <v>1.04</v>
      </c>
      <c r="L61" s="41"/>
      <c r="M61" s="50">
        <v>115.1798</v>
      </c>
      <c r="N61" s="46">
        <v>18</v>
      </c>
      <c r="O61" s="45">
        <v>135.91216</v>
      </c>
    </row>
    <row r="62" spans="2:15" ht="12.95" customHeight="1" x14ac:dyDescent="0.25">
      <c r="B62" s="5"/>
      <c r="C62" s="40" t="s">
        <v>102</v>
      </c>
      <c r="D62" s="40"/>
      <c r="E62" s="96">
        <v>7.53</v>
      </c>
      <c r="F62" s="96"/>
      <c r="G62" s="96">
        <v>8.7899999999999991</v>
      </c>
      <c r="H62" s="96"/>
      <c r="I62" s="85">
        <v>67.841539999999995</v>
      </c>
      <c r="J62" s="85"/>
      <c r="K62" s="43">
        <v>1.04</v>
      </c>
      <c r="L62" s="41"/>
      <c r="M62" s="50">
        <v>510.84679999999997</v>
      </c>
      <c r="N62" s="46">
        <v>18</v>
      </c>
      <c r="O62" s="45">
        <v>602.79921999999999</v>
      </c>
    </row>
    <row r="63" spans="2:15" ht="12" customHeight="1" x14ac:dyDescent="0.25">
      <c r="C63" s="51" t="s">
        <v>103</v>
      </c>
      <c r="D63" s="51"/>
      <c r="E63" s="97"/>
      <c r="F63" s="97"/>
      <c r="G63" s="97"/>
      <c r="H63" s="97"/>
      <c r="I63" s="98">
        <v>753.79480999999998</v>
      </c>
      <c r="J63" s="98"/>
      <c r="K63" s="51"/>
      <c r="L63" s="52"/>
      <c r="M63" s="42">
        <v>3351.07024</v>
      </c>
      <c r="N63" s="51"/>
      <c r="O63" s="42">
        <v>3954.2628800000002</v>
      </c>
    </row>
    <row r="64" spans="2:15" ht="15" customHeight="1" x14ac:dyDescent="0.25">
      <c r="I64" s="91" t="s">
        <v>86</v>
      </c>
      <c r="J64" s="91"/>
      <c r="K64" s="91"/>
      <c r="L64" s="91"/>
      <c r="M64" s="91"/>
      <c r="N64" s="91"/>
      <c r="O64" s="91"/>
    </row>
    <row r="65" spans="1:15" ht="44.1" customHeight="1" x14ac:dyDescent="0.25">
      <c r="C65" s="92" t="s">
        <v>87</v>
      </c>
      <c r="D65" s="53"/>
      <c r="E65" s="94" t="s">
        <v>104</v>
      </c>
      <c r="F65" s="94"/>
      <c r="G65" s="94"/>
      <c r="H65" s="94"/>
      <c r="I65" s="94" t="s">
        <v>105</v>
      </c>
      <c r="J65" s="94"/>
      <c r="K65" s="94"/>
      <c r="L65" s="94" t="s">
        <v>106</v>
      </c>
      <c r="M65" s="94"/>
      <c r="N65" s="94"/>
      <c r="O65" s="94"/>
    </row>
    <row r="66" spans="1:15" ht="12.95" customHeight="1" x14ac:dyDescent="0.25">
      <c r="C66" s="93"/>
      <c r="D66" s="54"/>
      <c r="E66" s="95" t="s">
        <v>93</v>
      </c>
      <c r="F66" s="95"/>
      <c r="G66" s="95" t="s">
        <v>97</v>
      </c>
      <c r="H66" s="95"/>
      <c r="I66" s="55" t="s">
        <v>93</v>
      </c>
      <c r="J66" s="21" t="s">
        <v>96</v>
      </c>
      <c r="K66" s="21" t="s">
        <v>97</v>
      </c>
      <c r="L66" s="21" t="s">
        <v>93</v>
      </c>
      <c r="M66" s="21" t="s">
        <v>96</v>
      </c>
      <c r="N66" s="95" t="s">
        <v>97</v>
      </c>
      <c r="O66" s="95"/>
    </row>
    <row r="67" spans="1:15" ht="12.95" customHeight="1" x14ac:dyDescent="0.25">
      <c r="B67" s="5"/>
      <c r="C67" s="39" t="s">
        <v>98</v>
      </c>
      <c r="D67" s="39"/>
      <c r="E67" s="87">
        <v>4032.5007500000002</v>
      </c>
      <c r="F67" s="87"/>
      <c r="G67" s="90">
        <v>4758.3508899999997</v>
      </c>
      <c r="H67" s="90"/>
      <c r="I67" s="56">
        <v>5378.2969800000001</v>
      </c>
      <c r="J67" s="51"/>
      <c r="K67" s="42">
        <v>6346.3904400000001</v>
      </c>
      <c r="L67" s="42">
        <v>3764.80789</v>
      </c>
      <c r="M67" s="51"/>
      <c r="N67" s="87">
        <v>4442.4733100000003</v>
      </c>
      <c r="O67" s="87"/>
    </row>
    <row r="68" spans="1:15" ht="12.95" customHeight="1" x14ac:dyDescent="0.25">
      <c r="B68" s="5"/>
      <c r="C68" s="40" t="s">
        <v>99</v>
      </c>
      <c r="D68" s="40"/>
      <c r="E68" s="85">
        <v>202.0924</v>
      </c>
      <c r="F68" s="85"/>
      <c r="G68" s="86">
        <v>238.46903</v>
      </c>
      <c r="H68" s="86"/>
      <c r="I68" s="57">
        <v>298.94216</v>
      </c>
      <c r="J68" s="46">
        <v>18</v>
      </c>
      <c r="K68" s="45">
        <v>352.75175000000002</v>
      </c>
      <c r="L68" s="45">
        <v>209.25951000000001</v>
      </c>
      <c r="M68" s="46">
        <v>18</v>
      </c>
      <c r="N68" s="85">
        <v>246.92622</v>
      </c>
      <c r="O68" s="85"/>
    </row>
    <row r="69" spans="1:15" ht="12.95" customHeight="1" x14ac:dyDescent="0.25">
      <c r="B69" s="5"/>
      <c r="C69" s="40" t="s">
        <v>100</v>
      </c>
      <c r="D69" s="40"/>
      <c r="E69" s="88">
        <v>3099.6042699999998</v>
      </c>
      <c r="F69" s="88"/>
      <c r="G69" s="89">
        <v>3657.5330399999998</v>
      </c>
      <c r="H69" s="89"/>
      <c r="I69" s="58">
        <v>4074.6140300000002</v>
      </c>
      <c r="J69" s="46">
        <v>18</v>
      </c>
      <c r="K69" s="48">
        <v>4808.0445600000003</v>
      </c>
      <c r="L69" s="48">
        <v>2852.22982</v>
      </c>
      <c r="M69" s="46">
        <v>18</v>
      </c>
      <c r="N69" s="88">
        <v>3365.6311900000001</v>
      </c>
      <c r="O69" s="88"/>
    </row>
    <row r="70" spans="1:15" ht="12.95" customHeight="1" x14ac:dyDescent="0.25">
      <c r="B70" s="5"/>
      <c r="C70" s="40" t="s">
        <v>101</v>
      </c>
      <c r="D70" s="40"/>
      <c r="E70" s="85">
        <v>134.47694000000001</v>
      </c>
      <c r="F70" s="85"/>
      <c r="G70" s="86">
        <v>158.68279000000001</v>
      </c>
      <c r="H70" s="86"/>
      <c r="I70" s="57">
        <v>184.85771</v>
      </c>
      <c r="J70" s="46">
        <v>18</v>
      </c>
      <c r="K70" s="45">
        <v>218.13210000000001</v>
      </c>
      <c r="L70" s="45">
        <v>129.40039999999999</v>
      </c>
      <c r="M70" s="46">
        <v>18</v>
      </c>
      <c r="N70" s="85">
        <v>152.69246999999999</v>
      </c>
      <c r="O70" s="85"/>
    </row>
    <row r="71" spans="1:15" ht="12.95" customHeight="1" x14ac:dyDescent="0.25">
      <c r="B71" s="5"/>
      <c r="C71" s="40" t="s">
        <v>102</v>
      </c>
      <c r="D71" s="40"/>
      <c r="E71" s="85">
        <v>596.32713999999999</v>
      </c>
      <c r="F71" s="85"/>
      <c r="G71" s="86">
        <v>703.66602999999998</v>
      </c>
      <c r="H71" s="86"/>
      <c r="I71" s="57">
        <v>819.88307999999995</v>
      </c>
      <c r="J71" s="46">
        <v>18</v>
      </c>
      <c r="K71" s="45">
        <v>967.46203000000003</v>
      </c>
      <c r="L71" s="45">
        <v>573.91815999999994</v>
      </c>
      <c r="M71" s="46">
        <v>18</v>
      </c>
      <c r="N71" s="85">
        <v>677.22343000000001</v>
      </c>
      <c r="O71" s="85"/>
    </row>
    <row r="72" spans="1:15" ht="12" customHeight="1" x14ac:dyDescent="0.25">
      <c r="C72" s="51" t="s">
        <v>103</v>
      </c>
      <c r="D72" s="51"/>
      <c r="E72" s="87">
        <v>4032.5007500000002</v>
      </c>
      <c r="F72" s="87"/>
      <c r="G72" s="87">
        <v>4758.3508899999997</v>
      </c>
      <c r="H72" s="87"/>
      <c r="I72" s="56">
        <v>5378.2969800000001</v>
      </c>
      <c r="J72" s="51"/>
      <c r="K72" s="42">
        <v>6346.3904400000001</v>
      </c>
      <c r="L72" s="42">
        <v>3764.80789</v>
      </c>
      <c r="M72" s="51"/>
      <c r="N72" s="42">
        <v>4442.4733100000003</v>
      </c>
      <c r="O72" s="52"/>
    </row>
    <row r="73" spans="1:15" ht="12.95" customHeight="1" x14ac:dyDescent="0.25"/>
    <row r="74" spans="1:15" ht="12.95" customHeight="1" x14ac:dyDescent="0.25">
      <c r="A74" s="5" t="s">
        <v>11</v>
      </c>
      <c r="B74" s="5" t="s">
        <v>77</v>
      </c>
      <c r="C74" s="64" t="s">
        <v>112</v>
      </c>
      <c r="E74" s="34" t="s">
        <v>78</v>
      </c>
      <c r="F74" s="59"/>
      <c r="G74" s="59"/>
      <c r="H74" s="60"/>
    </row>
    <row r="75" spans="1:15" ht="12.95" customHeight="1" x14ac:dyDescent="0.25"/>
    <row r="76" spans="1:15" ht="15" customHeight="1" x14ac:dyDescent="0.25">
      <c r="K76" s="61" t="s">
        <v>107</v>
      </c>
    </row>
    <row r="77" spans="1:15" ht="34.5" customHeight="1" x14ac:dyDescent="0.25">
      <c r="A77" s="5" t="s">
        <v>11</v>
      </c>
      <c r="B77" s="5" t="s">
        <v>79</v>
      </c>
      <c r="C77" s="62" t="s">
        <v>113</v>
      </c>
      <c r="E77" s="34" t="s">
        <v>81</v>
      </c>
      <c r="F77" s="34"/>
      <c r="G77" s="34"/>
      <c r="H77" s="60"/>
      <c r="K77" s="63" t="s">
        <v>114</v>
      </c>
    </row>
    <row r="78" spans="1:15" ht="15" customHeight="1" x14ac:dyDescent="0.25">
      <c r="K78" s="84" t="s">
        <v>108</v>
      </c>
      <c r="L78" s="84"/>
      <c r="M78" s="84"/>
      <c r="N78" s="84"/>
      <c r="O78" s="84"/>
    </row>
    <row r="79" spans="1:15" ht="15" customHeight="1" x14ac:dyDescent="0.25">
      <c r="K79" s="84" t="s">
        <v>109</v>
      </c>
      <c r="L79" s="84"/>
      <c r="M79" s="84"/>
      <c r="N79" s="84"/>
      <c r="O79" s="84"/>
    </row>
    <row r="80" spans="1:15" ht="12.95" customHeight="1" x14ac:dyDescent="0.25"/>
  </sheetData>
  <mergeCells count="90">
    <mergeCell ref="M8:O8"/>
    <mergeCell ref="A3:B3"/>
    <mergeCell ref="C3:O3"/>
    <mergeCell ref="A4:B4"/>
    <mergeCell ref="C5:D5"/>
    <mergeCell ref="C6:D6"/>
    <mergeCell ref="L12:M12"/>
    <mergeCell ref="N12:N13"/>
    <mergeCell ref="O12:O13"/>
    <mergeCell ref="A37:A38"/>
    <mergeCell ref="B37:B38"/>
    <mergeCell ref="C37:C38"/>
    <mergeCell ref="D37:D38"/>
    <mergeCell ref="E37:I37"/>
    <mergeCell ref="J37:K37"/>
    <mergeCell ref="L37:M37"/>
    <mergeCell ref="A12:A13"/>
    <mergeCell ref="B12:B13"/>
    <mergeCell ref="C12:C13"/>
    <mergeCell ref="D12:D13"/>
    <mergeCell ref="E12:I12"/>
    <mergeCell ref="J12:K12"/>
    <mergeCell ref="I55:O55"/>
    <mergeCell ref="N37:N38"/>
    <mergeCell ref="O37:O38"/>
    <mergeCell ref="A41:A42"/>
    <mergeCell ref="B41:B42"/>
    <mergeCell ref="C41:C42"/>
    <mergeCell ref="D41:D42"/>
    <mergeCell ref="E41:I41"/>
    <mergeCell ref="J41:K41"/>
    <mergeCell ref="L41:M41"/>
    <mergeCell ref="N41:N42"/>
    <mergeCell ref="O41:O42"/>
    <mergeCell ref="L49:O49"/>
    <mergeCell ref="C50:K50"/>
    <mergeCell ref="L50:O51"/>
    <mergeCell ref="M52:O52"/>
    <mergeCell ref="C56:C57"/>
    <mergeCell ref="E56:H56"/>
    <mergeCell ref="I56:L56"/>
    <mergeCell ref="M56:O56"/>
    <mergeCell ref="E57:F57"/>
    <mergeCell ref="G57:H57"/>
    <mergeCell ref="I57:J57"/>
    <mergeCell ref="E58:F58"/>
    <mergeCell ref="G58:H58"/>
    <mergeCell ref="I58:J58"/>
    <mergeCell ref="E59:F59"/>
    <mergeCell ref="G59:H59"/>
    <mergeCell ref="I59:J59"/>
    <mergeCell ref="E60:F60"/>
    <mergeCell ref="G60:H60"/>
    <mergeCell ref="I60:J60"/>
    <mergeCell ref="E61:F61"/>
    <mergeCell ref="G61:H61"/>
    <mergeCell ref="I61:J61"/>
    <mergeCell ref="E62:F62"/>
    <mergeCell ref="G62:H62"/>
    <mergeCell ref="I62:J62"/>
    <mergeCell ref="E63:F63"/>
    <mergeCell ref="G63:H63"/>
    <mergeCell ref="I63:J63"/>
    <mergeCell ref="I64:O64"/>
    <mergeCell ref="C65:C66"/>
    <mergeCell ref="E65:H65"/>
    <mergeCell ref="I65:K65"/>
    <mergeCell ref="L65:O65"/>
    <mergeCell ref="E66:F66"/>
    <mergeCell ref="G66:H66"/>
    <mergeCell ref="N66:O66"/>
    <mergeCell ref="E67:F67"/>
    <mergeCell ref="G67:H67"/>
    <mergeCell ref="N67:O67"/>
    <mergeCell ref="E68:F68"/>
    <mergeCell ref="G68:H68"/>
    <mergeCell ref="N68:O68"/>
    <mergeCell ref="E69:F69"/>
    <mergeCell ref="G69:H69"/>
    <mergeCell ref="N69:O69"/>
    <mergeCell ref="E70:F70"/>
    <mergeCell ref="G70:H70"/>
    <mergeCell ref="N70:O70"/>
    <mergeCell ref="K79:O79"/>
    <mergeCell ref="E71:F71"/>
    <mergeCell ref="G71:H71"/>
    <mergeCell ref="N71:O71"/>
    <mergeCell ref="E72:F72"/>
    <mergeCell ref="G72:H72"/>
    <mergeCell ref="K78:O7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D6" sqref="D6"/>
    </sheetView>
  </sheetViews>
  <sheetFormatPr defaultRowHeight="15" x14ac:dyDescent="0.25"/>
  <cols>
    <col min="3" max="3" width="19.7109375" customWidth="1"/>
    <col min="4" max="4" width="11.85546875" customWidth="1"/>
    <col min="9" max="9" width="10.140625" bestFit="1" customWidth="1"/>
    <col min="11" max="11" width="13.42578125" customWidth="1"/>
  </cols>
  <sheetData>
    <row r="1" spans="1:13" s="66" customFormat="1" x14ac:dyDescent="0.25">
      <c r="A1" s="65"/>
      <c r="B1" s="65" t="s">
        <v>115</v>
      </c>
      <c r="C1" s="65"/>
      <c r="D1" s="65"/>
      <c r="E1" s="65"/>
      <c r="F1" s="65"/>
      <c r="G1" s="65"/>
      <c r="H1" s="66" t="s">
        <v>116</v>
      </c>
      <c r="I1" s="65"/>
      <c r="J1" s="65"/>
      <c r="K1" s="65"/>
    </row>
    <row r="2" spans="1:13" s="67" customFormat="1" x14ac:dyDescent="0.25">
      <c r="E2" s="68"/>
      <c r="F2" s="68"/>
      <c r="G2" s="68"/>
      <c r="H2" s="68"/>
      <c r="I2" s="68" t="s">
        <v>117</v>
      </c>
      <c r="J2" s="69">
        <f>A6</f>
        <v>2021</v>
      </c>
      <c r="K2" s="67" t="s">
        <v>118</v>
      </c>
    </row>
    <row r="3" spans="1:13" s="67" customFormat="1" x14ac:dyDescent="0.25">
      <c r="A3" s="113" t="s">
        <v>110</v>
      </c>
      <c r="B3" s="113" t="s">
        <v>4</v>
      </c>
      <c r="C3" s="113" t="s">
        <v>119</v>
      </c>
      <c r="D3" s="113" t="s">
        <v>120</v>
      </c>
      <c r="E3" s="113" t="s">
        <v>121</v>
      </c>
      <c r="F3" s="118" t="s">
        <v>122</v>
      </c>
      <c r="G3" s="119"/>
      <c r="H3" s="119"/>
      <c r="I3" s="120"/>
      <c r="J3" s="113" t="s">
        <v>123</v>
      </c>
      <c r="K3" s="115" t="s">
        <v>124</v>
      </c>
    </row>
    <row r="4" spans="1:13" s="67" customFormat="1" ht="72" x14ac:dyDescent="0.25">
      <c r="A4" s="114"/>
      <c r="B4" s="114"/>
      <c r="C4" s="114"/>
      <c r="D4" s="114"/>
      <c r="E4" s="114"/>
      <c r="F4" s="70" t="s">
        <v>125</v>
      </c>
      <c r="G4" s="70" t="s">
        <v>126</v>
      </c>
      <c r="H4" s="70" t="s">
        <v>127</v>
      </c>
      <c r="I4" s="70" t="s">
        <v>128</v>
      </c>
      <c r="J4" s="114"/>
      <c r="K4" s="116"/>
    </row>
    <row r="5" spans="1:13" s="67" customFormat="1" x14ac:dyDescent="0.25">
      <c r="A5" s="70">
        <v>1</v>
      </c>
      <c r="B5" s="70">
        <v>2</v>
      </c>
      <c r="C5" s="70">
        <v>3</v>
      </c>
      <c r="D5" s="70">
        <v>4</v>
      </c>
      <c r="E5" s="70"/>
      <c r="F5" s="70"/>
      <c r="G5" s="70"/>
      <c r="H5" s="70"/>
      <c r="I5" s="70"/>
      <c r="J5" s="70">
        <v>9</v>
      </c>
      <c r="K5" s="70">
        <v>10</v>
      </c>
    </row>
    <row r="6" spans="1:13" s="67" customFormat="1" ht="92.25" customHeight="1" x14ac:dyDescent="0.25">
      <c r="A6" s="71">
        <v>2021</v>
      </c>
      <c r="B6" s="71" t="str">
        <f>H1</f>
        <v>I_007-54-1-01.32-0499</v>
      </c>
      <c r="C6" s="72" t="s">
        <v>2</v>
      </c>
      <c r="D6" s="73">
        <v>3764.80789</v>
      </c>
      <c r="E6" s="73">
        <f>F6+G6+H6+I6</f>
        <v>340.91466000000008</v>
      </c>
      <c r="F6" s="73">
        <v>340.91466000000008</v>
      </c>
      <c r="G6" s="73">
        <v>0</v>
      </c>
      <c r="H6" s="73">
        <v>0</v>
      </c>
      <c r="I6" s="73">
        <v>0</v>
      </c>
      <c r="J6" s="74">
        <f>D6</f>
        <v>3764.80789</v>
      </c>
      <c r="K6" s="75">
        <f>(D6-E6)*1.18+E6</f>
        <v>4381.1086714000003</v>
      </c>
      <c r="M6" s="76"/>
    </row>
    <row r="7" spans="1:13" s="82" customFormat="1" ht="20.25" customHeight="1" x14ac:dyDescent="0.2">
      <c r="A7" s="77" t="s">
        <v>111</v>
      </c>
      <c r="B7" s="78"/>
      <c r="C7" s="78"/>
      <c r="D7" s="79"/>
      <c r="E7" s="79"/>
      <c r="F7" s="79"/>
      <c r="G7" s="79"/>
      <c r="H7" s="79"/>
      <c r="I7" s="79"/>
      <c r="J7" s="80">
        <f>J6</f>
        <v>3764.80789</v>
      </c>
      <c r="K7" s="81">
        <f>K6</f>
        <v>4381.1086714000003</v>
      </c>
    </row>
    <row r="10" spans="1:13" x14ac:dyDescent="0.25">
      <c r="A10" s="117" t="s">
        <v>129</v>
      </c>
      <c r="B10" s="117"/>
      <c r="C10" s="117"/>
      <c r="D10" s="117"/>
      <c r="E10" s="117"/>
      <c r="F10" s="117"/>
      <c r="G10" s="117"/>
      <c r="H10" s="117"/>
      <c r="I10" s="83">
        <v>43314</v>
      </c>
    </row>
  </sheetData>
  <mergeCells count="9">
    <mergeCell ref="J3:J4"/>
    <mergeCell ref="K3:K4"/>
    <mergeCell ref="A10:H10"/>
    <mergeCell ref="A3:A4"/>
    <mergeCell ref="B3:B4"/>
    <mergeCell ref="C3:C4"/>
    <mergeCell ref="D3:D4"/>
    <mergeCell ref="E3:E4"/>
    <mergeCell ref="F3:I3"/>
  </mergeCells>
  <conditionalFormatting sqref="M6">
    <cfRule type="containsText" dxfId="0" priority="1" operator="containsText" text="ложь">
      <formula>NOT(ISERROR(SEARCH("ложь",M6)))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Стоимости</vt:lpstr>
      <vt:lpstr>Расчет с НДС</vt:lpstr>
    </vt:vector>
  </TitlesOfParts>
  <Company>Komienergo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Чупрова Алла Александровна</dc:creator>
  <cp:lastModifiedBy>Чупрова Алла Александровна</cp:lastModifiedBy>
  <dcterms:created xsi:type="dcterms:W3CDTF">2018-07-13T11:50:57Z</dcterms:created>
  <dcterms:modified xsi:type="dcterms:W3CDTF">2018-08-13T05:16:49Z</dcterms:modified>
</cp:coreProperties>
</file>